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-255" windowWidth="14145" windowHeight="12600"/>
  </bookViews>
  <sheets>
    <sheet name="2023" sheetId="2" r:id="rId1"/>
    <sheet name="2024" sheetId="3" r:id="rId2"/>
    <sheet name="2025" sheetId="4" r:id="rId3"/>
  </sheets>
  <calcPr calcId="145621" concurrentCalc="0" concurrentManualCount="1"/>
</workbook>
</file>

<file path=xl/calcChain.xml><?xml version="1.0" encoding="utf-8"?>
<calcChain xmlns="http://schemas.openxmlformats.org/spreadsheetml/2006/main">
  <c r="L7" i="4" l="1"/>
  <c r="L8" i="4"/>
  <c r="L9" i="4"/>
  <c r="L10" i="4"/>
  <c r="L11" i="4"/>
  <c r="L12" i="4"/>
  <c r="L13" i="4"/>
  <c r="L14" i="4"/>
  <c r="L15" i="4"/>
  <c r="L16" i="4"/>
  <c r="L17" i="4"/>
  <c r="L18" i="4"/>
  <c r="L6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L5" i="4"/>
  <c r="K5" i="4"/>
  <c r="L18" i="3"/>
  <c r="J18" i="3"/>
  <c r="L17" i="3"/>
  <c r="J17" i="3"/>
  <c r="L16" i="3"/>
  <c r="J16" i="3"/>
  <c r="L15" i="3"/>
  <c r="J15" i="3"/>
  <c r="L14" i="3"/>
  <c r="J14" i="3"/>
  <c r="L13" i="3"/>
  <c r="J13" i="3"/>
  <c r="L12" i="3"/>
  <c r="J12" i="3"/>
  <c r="L11" i="3"/>
  <c r="J11" i="3"/>
  <c r="L10" i="3"/>
  <c r="J10" i="3"/>
  <c r="L9" i="3"/>
  <c r="J9" i="3"/>
  <c r="L8" i="3"/>
  <c r="J8" i="3"/>
  <c r="L7" i="3"/>
  <c r="J7" i="3"/>
  <c r="L6" i="3"/>
  <c r="J6" i="3"/>
  <c r="L5" i="3"/>
  <c r="K5" i="3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4" i="2"/>
  <c r="K4" i="2"/>
  <c r="G4" i="2"/>
  <c r="J6" i="2"/>
  <c r="J7" i="2"/>
  <c r="J8" i="2"/>
  <c r="J9" i="2"/>
  <c r="J10" i="2"/>
  <c r="J11" i="2"/>
  <c r="J12" i="2"/>
  <c r="J13" i="2"/>
  <c r="J14" i="2"/>
  <c r="J15" i="2"/>
  <c r="J16" i="2"/>
  <c r="J17" i="2"/>
  <c r="J5" i="2"/>
</calcChain>
</file>

<file path=xl/sharedStrings.xml><?xml version="1.0" encoding="utf-8"?>
<sst xmlns="http://schemas.openxmlformats.org/spreadsheetml/2006/main" count="81" uniqueCount="30">
  <si>
    <t>Бохан</t>
  </si>
  <si>
    <t>Буреть</t>
  </si>
  <si>
    <t>Казачье</t>
  </si>
  <si>
    <t>Каменка</t>
  </si>
  <si>
    <t>Новая Ида</t>
  </si>
  <si>
    <t>Олонки</t>
  </si>
  <si>
    <t>Середкино</t>
  </si>
  <si>
    <t>Тараса</t>
  </si>
  <si>
    <t>Тихоновка</t>
  </si>
  <si>
    <t>Укыр</t>
  </si>
  <si>
    <t>Хохорск</t>
  </si>
  <si>
    <t>Шаралдай</t>
  </si>
  <si>
    <t>№</t>
  </si>
  <si>
    <t>Наименования поселений</t>
  </si>
  <si>
    <t>Численность постоянного населения, человек
(Н)</t>
  </si>
  <si>
    <t>Индекс налогового потенциала 
(ИНП)</t>
  </si>
  <si>
    <t>Индекс бюджетных расходов 
(ИБР)</t>
  </si>
  <si>
    <t>Уровень бюджетной обеспеченности (БОi)</t>
  </si>
  <si>
    <t>Дотация на выравнивание бюджетной обеспеченности поселений (Дi), тыс. рублей</t>
  </si>
  <si>
    <t>Итого по поселениям</t>
  </si>
  <si>
    <t>Александровск</t>
  </si>
  <si>
    <t>РАСЧЕТ ДОТАЦИИ НА ВЫРАВНИВАНИЕ ПОСЕЛЕНИЙ ИЗ БЮДЖЕТА РАЙОНА НА 2023 год</t>
  </si>
  <si>
    <t>Дефицит местного бюджета</t>
  </si>
  <si>
    <t>Расходы на заработную плату с начислениями на нее, пенсионное обеспечение, оплату коммунальных услуг, софинансирование за счет собственных доходов</t>
  </si>
  <si>
    <t>Налоговые и неналоговые доходы</t>
  </si>
  <si>
    <t>Распределение дотации за счет местного бюджета (Дi), тыс. рублей</t>
  </si>
  <si>
    <t>Распределение дотации за счет субвенции на выполнение переданных полномочий, тыс. рублей</t>
  </si>
  <si>
    <t>Дотация на выравнивание обеспеченности, всего</t>
  </si>
  <si>
    <t>РАСЧЕТ ДОТАЦИИ НА ВЫРАВНИВАНИЕ ПОСЕЛЕНИЙ ИЗ БЮДЖЕТА РАЙОНА НА 2024 год</t>
  </si>
  <si>
    <t>РАСЧЕТ ДОТАЦИИ НА ВЫРАВНИВАНИЕ ПОСЕЛЕНИЙ ИЗ БЮДЖЕТА РАЙОНА НА 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</si>
</sst>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[Red]\-#,##0\ "/>
    <numFmt numFmtId="165" formatCode="#,##0.0_ ;[Red]\-#,##0.0\ "/>
    <numFmt numFmtId="175" formatCode="0.00000"/>
    <numFmt numFmtId="177" formatCode="0.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4BD97"/>
      </patternFill>
    </fill>
    <fill>
      <patternFill patternType="solid">
        <fgColor rgb="FFEEF7E3"/>
      </patternFill>
    </fill>
    <fill>
      <patternFill patternType="solid">
        <f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164" fontId="1" fillId="0" borderId="0">
      <alignment horizontal="left" vertical="center"/>
    </xf>
    <xf numFmtId="164" fontId="1" fillId="0" borderId="0">
      <alignment horizontal="right" vertical="center"/>
    </xf>
    <xf numFmtId="164" fontId="1" fillId="0" borderId="1">
      <alignment horizontal="center" vertical="center" wrapText="1"/>
    </xf>
    <xf numFmtId="164" fontId="2" fillId="3" borderId="1">
      <alignment horizontal="left" vertical="center" wrapText="1"/>
    </xf>
    <xf numFmtId="164" fontId="1" fillId="3" borderId="1">
      <alignment horizontal="right" vertical="center" shrinkToFit="1"/>
    </xf>
    <xf numFmtId="164" fontId="2" fillId="2" borderId="1">
      <alignment horizontal="left" vertical="center" wrapText="1"/>
    </xf>
    <xf numFmtId="164" fontId="2" fillId="2" borderId="1">
      <alignment horizontal="right" vertical="center" shrinkToFit="1"/>
    </xf>
    <xf numFmtId="164" fontId="1" fillId="4" borderId="1">
      <alignment horizontal="left" vertical="center" wrapText="1"/>
    </xf>
    <xf numFmtId="164" fontId="1" fillId="4" borderId="1">
      <alignment horizontal="right" vertical="center" shrinkToFit="1"/>
    </xf>
    <xf numFmtId="164" fontId="1" fillId="0" borderId="1">
      <alignment horizontal="left" vertical="center" wrapText="1"/>
    </xf>
    <xf numFmtId="164" fontId="1" fillId="0" borderId="1">
      <alignment horizontal="right" vertical="center" shrinkToFit="1"/>
    </xf>
    <xf numFmtId="164" fontId="1" fillId="5" borderId="1">
      <alignment horizontal="left" vertical="center" wrapText="1"/>
    </xf>
    <xf numFmtId="164" fontId="3" fillId="5" borderId="1">
      <alignment horizontal="left" vertical="center" wrapText="1"/>
    </xf>
    <xf numFmtId="164" fontId="3" fillId="0" borderId="1">
      <alignment horizontal="left" vertical="center" wrapText="1"/>
    </xf>
    <xf numFmtId="164" fontId="1" fillId="2" borderId="1">
      <alignment horizontal="left" vertical="center" wrapText="1"/>
    </xf>
    <xf numFmtId="164" fontId="1" fillId="2" borderId="1">
      <alignment horizontal="right" vertical="center" shrinkToFit="1"/>
    </xf>
    <xf numFmtId="49" fontId="1" fillId="0" borderId="1">
      <alignment horizontal="left" vertical="center" wrapText="1"/>
    </xf>
    <xf numFmtId="164" fontId="3" fillId="0" borderId="1">
      <alignment horizontal="right" vertical="center" shrinkToFit="1"/>
    </xf>
    <xf numFmtId="164" fontId="1" fillId="3" borderId="1">
      <alignment horizontal="left" vertical="center" wrapText="1"/>
    </xf>
    <xf numFmtId="164" fontId="1" fillId="5" borderId="0">
      <alignment horizontal="left" vertical="center" wrapText="1"/>
    </xf>
    <xf numFmtId="164" fontId="1" fillId="5" borderId="0">
      <alignment horizontal="right" vertical="center" wrapText="1"/>
    </xf>
    <xf numFmtId="164" fontId="1" fillId="0" borderId="0">
      <alignment vertical="center" wrapText="1"/>
    </xf>
    <xf numFmtId="164" fontId="4" fillId="0" borderId="0">
      <alignment vertical="center"/>
    </xf>
    <xf numFmtId="164" fontId="1" fillId="0" borderId="0">
      <alignment horizontal="center" vertical="center"/>
    </xf>
    <xf numFmtId="164" fontId="1" fillId="5" borderId="1">
      <alignment horizontal="center" vertical="center" shrinkToFit="1"/>
    </xf>
    <xf numFmtId="164" fontId="3" fillId="4" borderId="1">
      <alignment horizontal="left" vertical="center" wrapText="1"/>
    </xf>
    <xf numFmtId="164" fontId="3" fillId="4" borderId="1">
      <alignment horizontal="right" vertical="center" shrinkToFit="1"/>
    </xf>
    <xf numFmtId="164" fontId="1" fillId="0" borderId="1">
      <alignment horizontal="center" vertical="center" shrinkToFit="1"/>
    </xf>
    <xf numFmtId="0" fontId="5" fillId="0" borderId="0"/>
    <xf numFmtId="0" fontId="6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0" xfId="0" applyAlignment="1">
      <alignment vertical="justify"/>
    </xf>
    <xf numFmtId="0" fontId="7" fillId="0" borderId="0" xfId="29" applyFont="1" applyFill="1" applyAlignment="1"/>
    <xf numFmtId="0" fontId="0" fillId="0" borderId="2" xfId="0" applyBorder="1" applyAlignment="1">
      <alignment vertical="justify"/>
    </xf>
    <xf numFmtId="0" fontId="0" fillId="0" borderId="2" xfId="0" applyBorder="1"/>
    <xf numFmtId="0" fontId="0" fillId="7" borderId="2" xfId="0" applyFill="1" applyBorder="1" applyAlignment="1">
      <alignment vertical="justify"/>
    </xf>
    <xf numFmtId="0" fontId="0" fillId="7" borderId="2" xfId="0" applyFill="1" applyBorder="1"/>
    <xf numFmtId="177" fontId="0" fillId="7" borderId="2" xfId="0" applyNumberFormat="1" applyFill="1" applyBorder="1"/>
    <xf numFmtId="175" fontId="0" fillId="7" borderId="2" xfId="0" applyNumberFormat="1" applyFill="1" applyBorder="1"/>
    <xf numFmtId="0" fontId="0" fillId="6" borderId="2" xfId="0" applyFill="1" applyBorder="1" applyAlignment="1">
      <alignment vertical="justify"/>
    </xf>
    <xf numFmtId="0" fontId="0" fillId="6" borderId="2" xfId="0" applyFill="1" applyBorder="1"/>
    <xf numFmtId="177" fontId="0" fillId="6" borderId="2" xfId="0" applyNumberFormat="1" applyFill="1" applyBorder="1"/>
    <xf numFmtId="164" fontId="1" fillId="6" borderId="2" xfId="1" applyFont="1" applyFill="1" applyBorder="1" applyAlignment="1" applyProtection="1">
      <alignment horizontal="right" vertical="center"/>
    </xf>
    <xf numFmtId="164" fontId="0" fillId="6" borderId="2" xfId="0" applyNumberFormat="1" applyFill="1" applyBorder="1"/>
    <xf numFmtId="0" fontId="0" fillId="8" borderId="2" xfId="0" applyFill="1" applyBorder="1" applyAlignment="1">
      <alignment vertical="justify"/>
    </xf>
    <xf numFmtId="177" fontId="0" fillId="8" borderId="2" xfId="0" applyNumberFormat="1" applyFill="1" applyBorder="1"/>
    <xf numFmtId="165" fontId="0" fillId="8" borderId="2" xfId="0" applyNumberFormat="1" applyFill="1" applyBorder="1"/>
  </cellXfs>
  <cellStyles count="31">
    <cellStyle name="Normal_own-reg-rev" xfId="30"/>
    <cellStyle name="Normal_ФФПМР_ИБР_Ставрополь_2006 4" xfId="29"/>
    <cellStyle name="xl22" xfId="1"/>
    <cellStyle name="xl23" xfId="3"/>
    <cellStyle name="xl24" xfId="25"/>
    <cellStyle name="xl38" xfId="23"/>
    <cellStyle name="xl39" xfId="24"/>
    <cellStyle name="xl53" xfId="4"/>
    <cellStyle name="xl54" xfId="26"/>
    <cellStyle name="xl55" xfId="6"/>
    <cellStyle name="xl56" xfId="8"/>
    <cellStyle name="xl57" xfId="10"/>
    <cellStyle name="xl58" xfId="12"/>
    <cellStyle name="xl59" xfId="13"/>
    <cellStyle name="xl60" xfId="14"/>
    <cellStyle name="xl61" xfId="15"/>
    <cellStyle name="xl62" xfId="17"/>
    <cellStyle name="xl63" xfId="19"/>
    <cellStyle name="xl64" xfId="20"/>
    <cellStyle name="xl65" xfId="22"/>
    <cellStyle name="xl66" xfId="5"/>
    <cellStyle name="xl67" xfId="27"/>
    <cellStyle name="xl68" xfId="7"/>
    <cellStyle name="xl69" xfId="9"/>
    <cellStyle name="xl70" xfId="11"/>
    <cellStyle name="xl71" xfId="18"/>
    <cellStyle name="xl72" xfId="16"/>
    <cellStyle name="xl73" xfId="21"/>
    <cellStyle name="xl74" xfId="2"/>
    <cellStyle name="xl81" xf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workbookViewId="0">
      <selection activeCell="I25" sqref="I25"/>
    </sheetView>
  </sheetViews>
  <sheetFormatPr defaultRowHeight="15" x14ac:dyDescent="0.25"/>
  <cols>
    <col min="1" max="1" width="5.7109375" customWidth="1"/>
    <col min="2" max="2" width="20.5703125" customWidth="1"/>
    <col min="3" max="3" width="12.42578125" customWidth="1"/>
    <col min="4" max="4" width="12.28515625" customWidth="1"/>
    <col min="5" max="5" width="12.42578125" customWidth="1"/>
    <col min="6" max="6" width="16.140625" customWidth="1"/>
    <col min="7" max="7" width="19.28515625" customWidth="1"/>
    <col min="8" max="8" width="12.42578125" customWidth="1"/>
    <col min="9" max="9" width="28.140625" customWidth="1"/>
    <col min="11" max="11" width="17.5703125" customWidth="1"/>
    <col min="12" max="12" width="16.28515625" customWidth="1"/>
  </cols>
  <sheetData>
    <row r="1" spans="1:21" ht="18.75" x14ac:dyDescent="0.3">
      <c r="B1" s="3" t="s">
        <v>21</v>
      </c>
    </row>
    <row r="3" spans="1:21" s="2" customFormat="1" ht="113.25" customHeight="1" x14ac:dyDescent="0.25">
      <c r="A3" s="4" t="s">
        <v>12</v>
      </c>
      <c r="B3" s="4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25</v>
      </c>
      <c r="H3" s="10" t="s">
        <v>24</v>
      </c>
      <c r="I3" s="10" t="s">
        <v>23</v>
      </c>
      <c r="J3" s="10" t="s">
        <v>22</v>
      </c>
      <c r="K3" s="10" t="s">
        <v>26</v>
      </c>
      <c r="L3" s="15" t="s">
        <v>27</v>
      </c>
    </row>
    <row r="4" spans="1:21" x14ac:dyDescent="0.25">
      <c r="A4" s="5"/>
      <c r="B4" s="5" t="s">
        <v>19</v>
      </c>
      <c r="C4" s="7">
        <v>25036</v>
      </c>
      <c r="D4" s="7"/>
      <c r="E4" s="7"/>
      <c r="F4" s="7"/>
      <c r="G4" s="8">
        <f>SUM(G5:G17)</f>
        <v>19499</v>
      </c>
      <c r="H4" s="11"/>
      <c r="I4" s="11"/>
      <c r="J4" s="11"/>
      <c r="K4" s="12">
        <f>SUM(K5:K17)</f>
        <v>162997.1</v>
      </c>
      <c r="L4" s="16">
        <f>SUM(L5:L17)</f>
        <v>182496.09999999998</v>
      </c>
    </row>
    <row r="5" spans="1:21" x14ac:dyDescent="0.25">
      <c r="A5" s="5">
        <v>1</v>
      </c>
      <c r="B5" s="5" t="s">
        <v>20</v>
      </c>
      <c r="C5" s="7">
        <v>1511</v>
      </c>
      <c r="D5" s="9">
        <v>0.35759471900112144</v>
      </c>
      <c r="E5" s="9">
        <v>0.29395046755860299</v>
      </c>
      <c r="F5" s="9">
        <v>1.2165135234215272</v>
      </c>
      <c r="G5" s="8">
        <v>1275</v>
      </c>
      <c r="H5" s="11">
        <v>895</v>
      </c>
      <c r="I5" s="13">
        <v>11830</v>
      </c>
      <c r="J5" s="14">
        <f>SUM(H5-I5)</f>
        <v>-10935</v>
      </c>
      <c r="K5" s="12">
        <v>10635.5</v>
      </c>
      <c r="L5" s="17">
        <f>SUM(G5+K5)</f>
        <v>11910.5</v>
      </c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5">
        <v>2</v>
      </c>
      <c r="B6" s="5" t="s">
        <v>0</v>
      </c>
      <c r="C6" s="7">
        <v>5285</v>
      </c>
      <c r="D6" s="9">
        <v>1.5064595625193902</v>
      </c>
      <c r="E6" s="9">
        <v>0.23520304740548342</v>
      </c>
      <c r="F6" s="9">
        <v>6.4049321602636224</v>
      </c>
      <c r="G6" s="8">
        <v>0</v>
      </c>
      <c r="H6" s="11">
        <v>12435</v>
      </c>
      <c r="I6" s="14">
        <v>19161</v>
      </c>
      <c r="J6" s="14">
        <f t="shared" ref="J6:J17" si="0">SUM(H6-I6)</f>
        <v>-6726</v>
      </c>
      <c r="K6" s="12">
        <v>6541.8</v>
      </c>
      <c r="L6" s="17">
        <f t="shared" ref="L6:L17" si="1">SUM(G6+K6)</f>
        <v>6541.8</v>
      </c>
    </row>
    <row r="7" spans="1:21" x14ac:dyDescent="0.25">
      <c r="A7" s="5">
        <v>3</v>
      </c>
      <c r="B7" s="5" t="s">
        <v>1</v>
      </c>
      <c r="C7" s="7">
        <v>1404</v>
      </c>
      <c r="D7" s="9">
        <v>0.59196472242910914</v>
      </c>
      <c r="E7" s="9">
        <v>0.84035827735414437</v>
      </c>
      <c r="F7" s="9">
        <v>0.70441945820168672</v>
      </c>
      <c r="G7" s="8">
        <v>3386.9</v>
      </c>
      <c r="H7" s="11">
        <v>1225</v>
      </c>
      <c r="I7" s="14">
        <v>13773</v>
      </c>
      <c r="J7" s="14">
        <f t="shared" si="0"/>
        <v>-12548</v>
      </c>
      <c r="K7" s="12">
        <v>12204.3</v>
      </c>
      <c r="L7" s="17">
        <f t="shared" si="1"/>
        <v>15591.199999999999</v>
      </c>
    </row>
    <row r="8" spans="1:21" x14ac:dyDescent="0.25">
      <c r="A8" s="5">
        <v>4</v>
      </c>
      <c r="B8" s="5" t="s">
        <v>2</v>
      </c>
      <c r="C8" s="7">
        <v>1546</v>
      </c>
      <c r="D8" s="9">
        <v>0.37249496984090913</v>
      </c>
      <c r="E8" s="9">
        <v>0.27212263360862587</v>
      </c>
      <c r="F8" s="9">
        <v>1.3688496429026975</v>
      </c>
      <c r="G8" s="8">
        <v>1207.7</v>
      </c>
      <c r="H8" s="11">
        <v>1026</v>
      </c>
      <c r="I8" s="14">
        <v>15181</v>
      </c>
      <c r="J8" s="14">
        <f t="shared" si="0"/>
        <v>-14155</v>
      </c>
      <c r="K8" s="12">
        <v>13767.2</v>
      </c>
      <c r="L8" s="17">
        <f t="shared" si="1"/>
        <v>14974.900000000001</v>
      </c>
    </row>
    <row r="9" spans="1:21" x14ac:dyDescent="0.25">
      <c r="A9" s="5">
        <v>5</v>
      </c>
      <c r="B9" s="5" t="s">
        <v>3</v>
      </c>
      <c r="C9" s="7">
        <v>1375</v>
      </c>
      <c r="D9" s="9">
        <v>0.82152116803069664</v>
      </c>
      <c r="E9" s="9">
        <v>0.54013336805723011</v>
      </c>
      <c r="F9" s="9">
        <v>1.5209598529073878</v>
      </c>
      <c r="G9" s="8">
        <v>2132</v>
      </c>
      <c r="H9" s="11">
        <v>2618</v>
      </c>
      <c r="I9" s="14">
        <v>15972</v>
      </c>
      <c r="J9" s="14">
        <f t="shared" si="0"/>
        <v>-13354</v>
      </c>
      <c r="K9" s="12">
        <v>12988.1</v>
      </c>
      <c r="L9" s="17">
        <f t="shared" si="1"/>
        <v>15120.1</v>
      </c>
    </row>
    <row r="10" spans="1:21" x14ac:dyDescent="0.25">
      <c r="A10" s="5">
        <v>6</v>
      </c>
      <c r="B10" s="5" t="s">
        <v>4</v>
      </c>
      <c r="C10" s="7">
        <v>1741</v>
      </c>
      <c r="D10" s="9">
        <v>0.69534540374945075</v>
      </c>
      <c r="E10" s="9">
        <v>0.24460650635405717</v>
      </c>
      <c r="F10" s="9">
        <v>2.8427101719975054</v>
      </c>
      <c r="G10" s="8">
        <v>0</v>
      </c>
      <c r="H10" s="11">
        <v>1867</v>
      </c>
      <c r="I10" s="14">
        <v>17370</v>
      </c>
      <c r="J10" s="14">
        <f t="shared" si="0"/>
        <v>-15503</v>
      </c>
      <c r="K10" s="12">
        <v>15078.3</v>
      </c>
      <c r="L10" s="17">
        <f t="shared" si="1"/>
        <v>15078.3</v>
      </c>
    </row>
    <row r="11" spans="1:21" x14ac:dyDescent="0.25">
      <c r="A11" s="5">
        <v>7</v>
      </c>
      <c r="B11" s="5" t="s">
        <v>5</v>
      </c>
      <c r="C11" s="7">
        <v>2851</v>
      </c>
      <c r="D11" s="9">
        <v>1.0608888475829461</v>
      </c>
      <c r="E11" s="9">
        <v>0.57940886813626047</v>
      </c>
      <c r="F11" s="9">
        <v>1.8309848294097135</v>
      </c>
      <c r="G11" s="8">
        <v>4742</v>
      </c>
      <c r="H11" s="11">
        <v>3930</v>
      </c>
      <c r="I11" s="14">
        <v>17337</v>
      </c>
      <c r="J11" s="14">
        <f t="shared" si="0"/>
        <v>-13407</v>
      </c>
      <c r="K11" s="12">
        <v>13039.7</v>
      </c>
      <c r="L11" s="17">
        <f t="shared" si="1"/>
        <v>17781.7</v>
      </c>
    </row>
    <row r="12" spans="1:21" x14ac:dyDescent="0.25">
      <c r="A12" s="5">
        <v>8</v>
      </c>
      <c r="B12" s="5" t="s">
        <v>6</v>
      </c>
      <c r="C12" s="7">
        <v>1163</v>
      </c>
      <c r="D12" s="9">
        <v>0.37141752558107466</v>
      </c>
      <c r="E12" s="9">
        <v>0.29611120168888738</v>
      </c>
      <c r="F12" s="9">
        <v>1.2543177139624346</v>
      </c>
      <c r="G12" s="8">
        <v>988.6</v>
      </c>
      <c r="H12" s="11">
        <v>1082</v>
      </c>
      <c r="I12" s="14">
        <v>12755</v>
      </c>
      <c r="J12" s="14">
        <f t="shared" si="0"/>
        <v>-11673</v>
      </c>
      <c r="K12" s="12">
        <v>11353.2</v>
      </c>
      <c r="L12" s="17">
        <f t="shared" si="1"/>
        <v>12341.800000000001</v>
      </c>
    </row>
    <row r="13" spans="1:21" x14ac:dyDescent="0.25">
      <c r="A13" s="5">
        <v>9</v>
      </c>
      <c r="B13" s="5" t="s">
        <v>7</v>
      </c>
      <c r="C13" s="7">
        <v>1798</v>
      </c>
      <c r="D13" s="9">
        <v>0.49173459299759448</v>
      </c>
      <c r="E13" s="9">
        <v>0.10179191484834661</v>
      </c>
      <c r="F13" s="9">
        <v>4.8307824224566263</v>
      </c>
      <c r="G13" s="8">
        <v>0</v>
      </c>
      <c r="H13" s="11">
        <v>1682</v>
      </c>
      <c r="I13" s="14">
        <v>14719</v>
      </c>
      <c r="J13" s="14">
        <f t="shared" si="0"/>
        <v>-13037</v>
      </c>
      <c r="K13" s="12">
        <v>12679.9</v>
      </c>
      <c r="L13" s="17">
        <f t="shared" si="1"/>
        <v>12679.9</v>
      </c>
    </row>
    <row r="14" spans="1:21" x14ac:dyDescent="0.25">
      <c r="A14" s="5">
        <v>10</v>
      </c>
      <c r="B14" s="5" t="s">
        <v>8</v>
      </c>
      <c r="C14" s="7">
        <v>1554</v>
      </c>
      <c r="D14" s="9">
        <v>0.49919303754350586</v>
      </c>
      <c r="E14" s="9">
        <v>0.38796550318924017</v>
      </c>
      <c r="F14" s="9">
        <v>1.2866943927744308</v>
      </c>
      <c r="G14" s="8">
        <v>1730.7</v>
      </c>
      <c r="H14" s="11">
        <v>1095</v>
      </c>
      <c r="I14" s="14">
        <v>16244</v>
      </c>
      <c r="J14" s="14">
        <f t="shared" si="0"/>
        <v>-15149</v>
      </c>
      <c r="K14" s="12">
        <v>14734</v>
      </c>
      <c r="L14" s="17">
        <f t="shared" si="1"/>
        <v>16464.7</v>
      </c>
    </row>
    <row r="15" spans="1:21" x14ac:dyDescent="0.25">
      <c r="A15" s="5">
        <v>11</v>
      </c>
      <c r="B15" s="5" t="s">
        <v>9</v>
      </c>
      <c r="C15" s="7">
        <v>1287</v>
      </c>
      <c r="D15" s="9">
        <v>0.47905081199412564</v>
      </c>
      <c r="E15" s="9">
        <v>0.4552882195896939</v>
      </c>
      <c r="F15" s="9">
        <v>1.0521924165440666</v>
      </c>
      <c r="G15" s="8">
        <v>1682</v>
      </c>
      <c r="H15" s="11">
        <v>1859</v>
      </c>
      <c r="I15" s="14">
        <v>16816</v>
      </c>
      <c r="J15" s="14">
        <f t="shared" si="0"/>
        <v>-14957</v>
      </c>
      <c r="K15" s="12">
        <v>14547.3</v>
      </c>
      <c r="L15" s="17">
        <f t="shared" si="1"/>
        <v>16229.3</v>
      </c>
    </row>
    <row r="16" spans="1:21" x14ac:dyDescent="0.25">
      <c r="A16" s="5">
        <v>12</v>
      </c>
      <c r="B16" s="5" t="s">
        <v>10</v>
      </c>
      <c r="C16" s="7">
        <v>2182</v>
      </c>
      <c r="D16" s="9">
        <v>0.52392051735519962</v>
      </c>
      <c r="E16" s="9">
        <v>0.3758318791662979</v>
      </c>
      <c r="F16" s="9">
        <v>1.3940289432535753</v>
      </c>
      <c r="G16" s="8">
        <v>2354.1</v>
      </c>
      <c r="H16" s="11">
        <v>2337</v>
      </c>
      <c r="I16" s="14">
        <v>17058</v>
      </c>
      <c r="J16" s="14">
        <f t="shared" si="0"/>
        <v>-14721</v>
      </c>
      <c r="K16" s="12">
        <v>14317.7</v>
      </c>
      <c r="L16" s="17">
        <f t="shared" si="1"/>
        <v>16671.8</v>
      </c>
    </row>
    <row r="17" spans="1:12" x14ac:dyDescent="0.25">
      <c r="A17" s="5">
        <v>13</v>
      </c>
      <c r="B17" s="5" t="s">
        <v>11</v>
      </c>
      <c r="C17" s="7">
        <v>1339</v>
      </c>
      <c r="D17" s="9">
        <v>0.67474347637959231</v>
      </c>
      <c r="E17" s="9">
        <v>0.12000648373715447</v>
      </c>
      <c r="F17" s="9">
        <v>5.6225585099006539</v>
      </c>
      <c r="G17" s="8">
        <v>0</v>
      </c>
      <c r="H17" s="11">
        <v>1598</v>
      </c>
      <c r="I17" s="14">
        <v>13021</v>
      </c>
      <c r="J17" s="14">
        <f t="shared" si="0"/>
        <v>-11423</v>
      </c>
      <c r="K17" s="12">
        <v>11110.1</v>
      </c>
      <c r="L17" s="17">
        <f t="shared" si="1"/>
        <v>11110.1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workbookViewId="0">
      <selection activeCell="B3" sqref="B3"/>
    </sheetView>
  </sheetViews>
  <sheetFormatPr defaultRowHeight="15" x14ac:dyDescent="0.25"/>
  <cols>
    <col min="2" max="2" width="21.42578125" customWidth="1"/>
    <col min="3" max="3" width="13.5703125" customWidth="1"/>
    <col min="6" max="6" width="13.7109375" customWidth="1"/>
    <col min="7" max="7" width="16.85546875" customWidth="1"/>
    <col min="8" max="8" width="14" customWidth="1"/>
    <col min="9" max="9" width="25.140625" customWidth="1"/>
    <col min="11" max="11" width="16.140625" customWidth="1"/>
    <col min="12" max="12" width="17.28515625" customWidth="1"/>
  </cols>
  <sheetData>
    <row r="2" spans="1:12" ht="18.75" x14ac:dyDescent="0.3">
      <c r="B2" s="3" t="s">
        <v>28</v>
      </c>
    </row>
    <row r="4" spans="1:12" ht="111.75" customHeight="1" x14ac:dyDescent="0.25">
      <c r="A4" s="4" t="s">
        <v>12</v>
      </c>
      <c r="B4" s="4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10" t="s">
        <v>24</v>
      </c>
      <c r="I4" s="10" t="s">
        <v>23</v>
      </c>
      <c r="J4" s="10" t="s">
        <v>22</v>
      </c>
      <c r="K4" s="10" t="s">
        <v>26</v>
      </c>
      <c r="L4" s="15" t="s">
        <v>27</v>
      </c>
    </row>
    <row r="5" spans="1:12" x14ac:dyDescent="0.25">
      <c r="A5" s="5"/>
      <c r="B5" s="5" t="s">
        <v>19</v>
      </c>
      <c r="C5" s="7">
        <v>25036</v>
      </c>
      <c r="D5" s="7"/>
      <c r="E5" s="7"/>
      <c r="F5" s="7"/>
      <c r="G5" s="7">
        <v>19115.2</v>
      </c>
      <c r="H5" s="11"/>
      <c r="I5" s="11"/>
      <c r="J5" s="11"/>
      <c r="K5" s="12">
        <f>SUM(K6:K18)</f>
        <v>131197.90000000002</v>
      </c>
      <c r="L5" s="16">
        <f>SUM(L6:L18)</f>
        <v>150313</v>
      </c>
    </row>
    <row r="6" spans="1:12" x14ac:dyDescent="0.25">
      <c r="A6" s="5">
        <v>1</v>
      </c>
      <c r="B6" s="5" t="s">
        <v>20</v>
      </c>
      <c r="C6" s="7">
        <v>1511</v>
      </c>
      <c r="D6" s="9">
        <v>0.35729546021336633</v>
      </c>
      <c r="E6" s="9">
        <v>0.29395046755860299</v>
      </c>
      <c r="F6" s="9">
        <v>1.2154954648681913</v>
      </c>
      <c r="G6" s="8">
        <v>1249.9000000000001</v>
      </c>
      <c r="H6" s="11">
        <v>895</v>
      </c>
      <c r="I6" s="13">
        <v>11830</v>
      </c>
      <c r="J6" s="14">
        <f>SUM(H6-I6)</f>
        <v>-10935</v>
      </c>
      <c r="K6" s="12">
        <v>8560.6</v>
      </c>
      <c r="L6" s="17">
        <f>SUM(G6+K6)</f>
        <v>9810.5</v>
      </c>
    </row>
    <row r="7" spans="1:12" x14ac:dyDescent="0.25">
      <c r="A7" s="5">
        <v>2</v>
      </c>
      <c r="B7" s="5" t="s">
        <v>0</v>
      </c>
      <c r="C7" s="7">
        <v>5285</v>
      </c>
      <c r="D7" s="9">
        <v>1.5052142267839226</v>
      </c>
      <c r="E7" s="9">
        <v>0.23520304740548342</v>
      </c>
      <c r="F7" s="9">
        <v>6.3996374340719138</v>
      </c>
      <c r="G7" s="8">
        <v>0</v>
      </c>
      <c r="H7" s="11">
        <v>12435</v>
      </c>
      <c r="I7" s="14">
        <v>19161</v>
      </c>
      <c r="J7" s="14">
        <f t="shared" ref="J7:J18" si="0">SUM(H7-I7)</f>
        <v>-6726</v>
      </c>
      <c r="K7" s="12">
        <v>5265.5</v>
      </c>
      <c r="L7" s="17">
        <f t="shared" ref="L7:L18" si="1">SUM(G7+K7)</f>
        <v>5265.5</v>
      </c>
    </row>
    <row r="8" spans="1:12" x14ac:dyDescent="0.25">
      <c r="A8" s="5">
        <v>3</v>
      </c>
      <c r="B8" s="5" t="s">
        <v>1</v>
      </c>
      <c r="C8" s="7">
        <v>1404</v>
      </c>
      <c r="D8" s="9">
        <v>0.59478021844807472</v>
      </c>
      <c r="E8" s="9">
        <v>0.84035827735414437</v>
      </c>
      <c r="F8" s="9">
        <v>0.70776981018230878</v>
      </c>
      <c r="G8" s="8">
        <v>3320.3</v>
      </c>
      <c r="H8" s="11">
        <v>1225</v>
      </c>
      <c r="I8" s="14">
        <v>13773</v>
      </c>
      <c r="J8" s="14">
        <f t="shared" si="0"/>
        <v>-12548</v>
      </c>
      <c r="K8" s="12">
        <v>9823.2999999999993</v>
      </c>
      <c r="L8" s="17">
        <f t="shared" si="1"/>
        <v>13143.599999999999</v>
      </c>
    </row>
    <row r="9" spans="1:12" x14ac:dyDescent="0.25">
      <c r="A9" s="5">
        <v>4</v>
      </c>
      <c r="B9" s="5" t="s">
        <v>2</v>
      </c>
      <c r="C9" s="7">
        <v>1546</v>
      </c>
      <c r="D9" s="9">
        <v>0.37196371401876638</v>
      </c>
      <c r="E9" s="9">
        <v>0.27212263360862587</v>
      </c>
      <c r="F9" s="9">
        <v>1.3668973766942689</v>
      </c>
      <c r="G9" s="8">
        <v>1183.9000000000001</v>
      </c>
      <c r="H9" s="11">
        <v>1026</v>
      </c>
      <c r="I9" s="14">
        <v>15181</v>
      </c>
      <c r="J9" s="14">
        <f t="shared" si="0"/>
        <v>-14155</v>
      </c>
      <c r="K9" s="12">
        <v>11081.4</v>
      </c>
      <c r="L9" s="17">
        <f t="shared" si="1"/>
        <v>12265.3</v>
      </c>
    </row>
    <row r="10" spans="1:12" x14ac:dyDescent="0.25">
      <c r="A10" s="5">
        <v>5</v>
      </c>
      <c r="B10" s="5" t="s">
        <v>3</v>
      </c>
      <c r="C10" s="7">
        <v>1375</v>
      </c>
      <c r="D10" s="9">
        <v>0.82256989869811992</v>
      </c>
      <c r="E10" s="9">
        <v>0.54013336805723011</v>
      </c>
      <c r="F10" s="9">
        <v>1.5229014672001602</v>
      </c>
      <c r="G10" s="8">
        <v>2090</v>
      </c>
      <c r="H10" s="11">
        <v>2618</v>
      </c>
      <c r="I10" s="14">
        <v>15972</v>
      </c>
      <c r="J10" s="14">
        <f t="shared" si="0"/>
        <v>-13354</v>
      </c>
      <c r="K10" s="12">
        <v>10454.299999999999</v>
      </c>
      <c r="L10" s="17">
        <f t="shared" si="1"/>
        <v>12544.3</v>
      </c>
    </row>
    <row r="11" spans="1:12" x14ac:dyDescent="0.25">
      <c r="A11" s="5">
        <v>6</v>
      </c>
      <c r="B11" s="5" t="s">
        <v>4</v>
      </c>
      <c r="C11" s="7">
        <v>1741</v>
      </c>
      <c r="D11" s="9">
        <v>0.695687411738654</v>
      </c>
      <c r="E11" s="9">
        <v>0.24460650635405717</v>
      </c>
      <c r="F11" s="9">
        <v>2.8441083686125546</v>
      </c>
      <c r="G11" s="8">
        <v>0</v>
      </c>
      <c r="H11" s="11">
        <v>1867</v>
      </c>
      <c r="I11" s="14">
        <v>17370</v>
      </c>
      <c r="J11" s="14">
        <f t="shared" si="0"/>
        <v>-15503</v>
      </c>
      <c r="K11" s="12">
        <v>12136.7</v>
      </c>
      <c r="L11" s="17">
        <f t="shared" si="1"/>
        <v>12136.7</v>
      </c>
    </row>
    <row r="12" spans="1:12" x14ac:dyDescent="0.25">
      <c r="A12" s="5">
        <v>7</v>
      </c>
      <c r="B12" s="5" t="s">
        <v>5</v>
      </c>
      <c r="C12" s="7">
        <v>2851</v>
      </c>
      <c r="D12" s="9">
        <v>1.0605491233279791</v>
      </c>
      <c r="E12" s="9">
        <v>0.57940886813626047</v>
      </c>
      <c r="F12" s="9">
        <v>1.8303985003532397</v>
      </c>
      <c r="G12" s="8">
        <v>4648.6000000000004</v>
      </c>
      <c r="H12" s="11">
        <v>3930</v>
      </c>
      <c r="I12" s="14">
        <v>17337</v>
      </c>
      <c r="J12" s="14">
        <f t="shared" si="0"/>
        <v>-13407</v>
      </c>
      <c r="K12" s="12">
        <v>10495.8</v>
      </c>
      <c r="L12" s="17">
        <f t="shared" si="1"/>
        <v>15144.4</v>
      </c>
    </row>
    <row r="13" spans="1:12" x14ac:dyDescent="0.25">
      <c r="A13" s="5">
        <v>8</v>
      </c>
      <c r="B13" s="5" t="s">
        <v>6</v>
      </c>
      <c r="C13" s="7">
        <v>1163</v>
      </c>
      <c r="D13" s="9">
        <v>0.37171174860746331</v>
      </c>
      <c r="E13" s="9">
        <v>0.29611120168888738</v>
      </c>
      <c r="F13" s="9">
        <v>1.2553113373873863</v>
      </c>
      <c r="G13" s="8">
        <v>969.1</v>
      </c>
      <c r="H13" s="11">
        <v>1082</v>
      </c>
      <c r="I13" s="14">
        <v>12755</v>
      </c>
      <c r="J13" s="14">
        <f t="shared" si="0"/>
        <v>-11673</v>
      </c>
      <c r="K13" s="12">
        <v>9138.2999999999993</v>
      </c>
      <c r="L13" s="17">
        <f t="shared" si="1"/>
        <v>10107.4</v>
      </c>
    </row>
    <row r="14" spans="1:12" x14ac:dyDescent="0.25">
      <c r="A14" s="5">
        <v>9</v>
      </c>
      <c r="B14" s="5" t="s">
        <v>7</v>
      </c>
      <c r="C14" s="7">
        <v>1798</v>
      </c>
      <c r="D14" s="9">
        <v>0.49173539449759718</v>
      </c>
      <c r="E14" s="9">
        <v>0.10179191484834661</v>
      </c>
      <c r="F14" s="9">
        <v>4.8307902963629568</v>
      </c>
      <c r="G14" s="8">
        <v>0</v>
      </c>
      <c r="H14" s="11">
        <v>1682</v>
      </c>
      <c r="I14" s="14">
        <v>14719</v>
      </c>
      <c r="J14" s="14">
        <f t="shared" si="0"/>
        <v>-13037</v>
      </c>
      <c r="K14" s="12">
        <v>10206.1</v>
      </c>
      <c r="L14" s="17">
        <f t="shared" si="1"/>
        <v>10206.1</v>
      </c>
    </row>
    <row r="15" spans="1:12" x14ac:dyDescent="0.25">
      <c r="A15" s="5">
        <v>10</v>
      </c>
      <c r="B15" s="5" t="s">
        <v>8</v>
      </c>
      <c r="C15" s="7">
        <v>1554</v>
      </c>
      <c r="D15" s="9">
        <v>0.49872718240085717</v>
      </c>
      <c r="E15" s="9">
        <v>0.38796550318924017</v>
      </c>
      <c r="F15" s="9">
        <v>1.2854936284311602</v>
      </c>
      <c r="G15" s="8">
        <v>1696.7</v>
      </c>
      <c r="H15" s="11">
        <v>1095</v>
      </c>
      <c r="I15" s="14">
        <v>16244</v>
      </c>
      <c r="J15" s="14">
        <f t="shared" si="0"/>
        <v>-15149</v>
      </c>
      <c r="K15" s="12">
        <v>11859.5</v>
      </c>
      <c r="L15" s="17">
        <f t="shared" si="1"/>
        <v>13556.2</v>
      </c>
    </row>
    <row r="16" spans="1:12" x14ac:dyDescent="0.25">
      <c r="A16" s="5">
        <v>11</v>
      </c>
      <c r="B16" s="5" t="s">
        <v>9</v>
      </c>
      <c r="C16" s="7">
        <v>1287</v>
      </c>
      <c r="D16" s="9">
        <v>0.4793673986935531</v>
      </c>
      <c r="E16" s="9">
        <v>0.4552882195896939</v>
      </c>
      <c r="F16" s="9">
        <v>1.052887771015818</v>
      </c>
      <c r="G16" s="8">
        <v>1648.9</v>
      </c>
      <c r="H16" s="11">
        <v>1859</v>
      </c>
      <c r="I16" s="14">
        <v>16816</v>
      </c>
      <c r="J16" s="14">
        <f t="shared" si="0"/>
        <v>-14957</v>
      </c>
      <c r="K16" s="12">
        <v>11709.3</v>
      </c>
      <c r="L16" s="17">
        <f t="shared" si="1"/>
        <v>13358.199999999999</v>
      </c>
    </row>
    <row r="17" spans="1:12" x14ac:dyDescent="0.25">
      <c r="A17" s="5">
        <v>12</v>
      </c>
      <c r="B17" s="5" t="s">
        <v>10</v>
      </c>
      <c r="C17" s="7">
        <v>2182</v>
      </c>
      <c r="D17" s="9">
        <v>0.52549921052430204</v>
      </c>
      <c r="E17" s="9">
        <v>0.3758318791662979</v>
      </c>
      <c r="F17" s="9">
        <v>1.3982294734816241</v>
      </c>
      <c r="G17" s="8">
        <v>2307.6999999999998</v>
      </c>
      <c r="H17" s="11">
        <v>2337</v>
      </c>
      <c r="I17" s="14">
        <v>17058</v>
      </c>
      <c r="J17" s="14">
        <f t="shared" si="0"/>
        <v>-14721</v>
      </c>
      <c r="K17" s="12">
        <v>11524.5</v>
      </c>
      <c r="L17" s="17">
        <f t="shared" si="1"/>
        <v>13832.2</v>
      </c>
    </row>
    <row r="18" spans="1:12" x14ac:dyDescent="0.25">
      <c r="A18" s="5">
        <v>13</v>
      </c>
      <c r="B18" s="5" t="s">
        <v>11</v>
      </c>
      <c r="C18" s="7">
        <v>1339</v>
      </c>
      <c r="D18" s="9">
        <v>0.67426656718802269</v>
      </c>
      <c r="E18" s="9">
        <v>0.12000648373715447</v>
      </c>
      <c r="F18" s="9">
        <v>5.6185844813588783</v>
      </c>
      <c r="G18" s="8">
        <v>0</v>
      </c>
      <c r="H18" s="11">
        <v>1598</v>
      </c>
      <c r="I18" s="14">
        <v>13021</v>
      </c>
      <c r="J18" s="14">
        <f t="shared" si="0"/>
        <v>-11423</v>
      </c>
      <c r="K18" s="12">
        <v>8942.6</v>
      </c>
      <c r="L18" s="17">
        <f t="shared" si="1"/>
        <v>8942.6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workbookViewId="0">
      <selection activeCell="B3" sqref="B3"/>
    </sheetView>
  </sheetViews>
  <sheetFormatPr defaultRowHeight="15" x14ac:dyDescent="0.25"/>
  <cols>
    <col min="1" max="1" width="5.140625" customWidth="1"/>
    <col min="2" max="2" width="20.85546875" customWidth="1"/>
    <col min="3" max="3" width="13.5703125" customWidth="1"/>
    <col min="4" max="4" width="13" customWidth="1"/>
    <col min="5" max="5" width="11.7109375" customWidth="1"/>
    <col min="6" max="6" width="11.42578125" customWidth="1"/>
    <col min="7" max="7" width="18.140625" customWidth="1"/>
    <col min="8" max="8" width="14.42578125" customWidth="1"/>
    <col min="9" max="9" width="30" customWidth="1"/>
    <col min="10" max="10" width="10.85546875" customWidth="1"/>
    <col min="11" max="11" width="24.7109375" customWidth="1"/>
    <col min="12" max="12" width="16.42578125" customWidth="1"/>
  </cols>
  <sheetData>
    <row r="2" spans="1:12" ht="18.75" x14ac:dyDescent="0.3">
      <c r="B2" s="3" t="s">
        <v>29</v>
      </c>
    </row>
    <row r="4" spans="1:12" ht="93" customHeight="1" x14ac:dyDescent="0.25">
      <c r="A4" s="4" t="s">
        <v>12</v>
      </c>
      <c r="B4" s="4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10" t="s">
        <v>24</v>
      </c>
      <c r="I4" s="10" t="s">
        <v>23</v>
      </c>
      <c r="J4" s="10" t="s">
        <v>22</v>
      </c>
      <c r="K4" s="10" t="s">
        <v>26</v>
      </c>
      <c r="L4" s="15" t="s">
        <v>27</v>
      </c>
    </row>
    <row r="5" spans="1:12" x14ac:dyDescent="0.25">
      <c r="A5" s="5"/>
      <c r="B5" s="5" t="s">
        <v>19</v>
      </c>
      <c r="C5" s="7">
        <v>25036</v>
      </c>
      <c r="D5" s="7"/>
      <c r="E5" s="7"/>
      <c r="F5" s="7"/>
      <c r="G5" s="7">
        <v>19902.100000000002</v>
      </c>
      <c r="H5" s="11"/>
      <c r="I5" s="11"/>
      <c r="J5" s="11"/>
      <c r="K5" s="12">
        <f>SUM(K6:K18)</f>
        <v>131685.40000000002</v>
      </c>
      <c r="L5" s="16">
        <f>SUM(L6:L18)</f>
        <v>151587.5</v>
      </c>
    </row>
    <row r="6" spans="1:12" x14ac:dyDescent="0.25">
      <c r="A6" s="5">
        <v>1</v>
      </c>
      <c r="B6" s="5" t="s">
        <v>20</v>
      </c>
      <c r="C6" s="7">
        <v>1511</v>
      </c>
      <c r="D6" s="9">
        <v>0.35678468561007631</v>
      </c>
      <c r="E6" s="9">
        <v>0.29395046755860299</v>
      </c>
      <c r="F6" s="9">
        <v>1.2137578435351408</v>
      </c>
      <c r="G6" s="8">
        <v>1301.4000000000001</v>
      </c>
      <c r="H6" s="11">
        <v>895</v>
      </c>
      <c r="I6" s="13">
        <v>11830</v>
      </c>
      <c r="J6" s="14">
        <f>SUM(H6-I6)</f>
        <v>-10935</v>
      </c>
      <c r="K6" s="12">
        <v>8592.4</v>
      </c>
      <c r="L6" s="17">
        <f>SUM(G6+K6)</f>
        <v>9893.7999999999993</v>
      </c>
    </row>
    <row r="7" spans="1:12" x14ac:dyDescent="0.25">
      <c r="A7" s="5">
        <v>2</v>
      </c>
      <c r="B7" s="5" t="s">
        <v>0</v>
      </c>
      <c r="C7" s="7">
        <v>5285</v>
      </c>
      <c r="D7" s="9">
        <v>1.5034074675247164</v>
      </c>
      <c r="E7" s="9">
        <v>0.23520304740548342</v>
      </c>
      <c r="F7" s="9">
        <v>6.3919557340296036</v>
      </c>
      <c r="G7" s="8">
        <v>0</v>
      </c>
      <c r="H7" s="11">
        <v>12435</v>
      </c>
      <c r="I7" s="14">
        <v>19161</v>
      </c>
      <c r="J7" s="14">
        <f t="shared" ref="J7:J18" si="0">SUM(H7-I7)</f>
        <v>-6726</v>
      </c>
      <c r="K7" s="12">
        <v>5285.1</v>
      </c>
      <c r="L7" s="17">
        <f t="shared" ref="L7:L18" si="1">SUM(G7+K7)</f>
        <v>5285.1</v>
      </c>
    </row>
    <row r="8" spans="1:12" x14ac:dyDescent="0.25">
      <c r="A8" s="5">
        <v>3</v>
      </c>
      <c r="B8" s="5" t="s">
        <v>1</v>
      </c>
      <c r="C8" s="7">
        <v>1404</v>
      </c>
      <c r="D8" s="9">
        <v>0.60201521908052735</v>
      </c>
      <c r="E8" s="9">
        <v>0.84035827735414437</v>
      </c>
      <c r="F8" s="9">
        <v>0.71637923407616499</v>
      </c>
      <c r="G8" s="8">
        <v>3457</v>
      </c>
      <c r="H8" s="11">
        <v>1225</v>
      </c>
      <c r="I8" s="14">
        <v>13773</v>
      </c>
      <c r="J8" s="14">
        <f t="shared" si="0"/>
        <v>-12548</v>
      </c>
      <c r="K8" s="12">
        <v>9859.7000000000007</v>
      </c>
      <c r="L8" s="17">
        <f t="shared" si="1"/>
        <v>13316.7</v>
      </c>
    </row>
    <row r="9" spans="1:12" x14ac:dyDescent="0.25">
      <c r="A9" s="5">
        <v>4</v>
      </c>
      <c r="B9" s="5" t="s">
        <v>2</v>
      </c>
      <c r="C9" s="7">
        <v>1546</v>
      </c>
      <c r="D9" s="9">
        <v>0.37094408389372524</v>
      </c>
      <c r="E9" s="9">
        <v>0.27212263360862587</v>
      </c>
      <c r="F9" s="9">
        <v>1.3631504258746336</v>
      </c>
      <c r="G9" s="8">
        <v>1232.5999999999999</v>
      </c>
      <c r="H9" s="11">
        <v>1026</v>
      </c>
      <c r="I9" s="14">
        <v>15181</v>
      </c>
      <c r="J9" s="14">
        <f t="shared" si="0"/>
        <v>-14155</v>
      </c>
      <c r="K9" s="12">
        <v>11122.6</v>
      </c>
      <c r="L9" s="17">
        <f t="shared" si="1"/>
        <v>12355.2</v>
      </c>
    </row>
    <row r="10" spans="1:12" x14ac:dyDescent="0.25">
      <c r="A10" s="5">
        <v>5</v>
      </c>
      <c r="B10" s="5" t="s">
        <v>3</v>
      </c>
      <c r="C10" s="7">
        <v>1375</v>
      </c>
      <c r="D10" s="9">
        <v>0.82528194315708636</v>
      </c>
      <c r="E10" s="9">
        <v>0.54013336805723011</v>
      </c>
      <c r="F10" s="9">
        <v>1.5279225316619269</v>
      </c>
      <c r="G10" s="8">
        <v>2176</v>
      </c>
      <c r="H10" s="11">
        <v>2618</v>
      </c>
      <c r="I10" s="14">
        <v>15972</v>
      </c>
      <c r="J10" s="14">
        <f t="shared" si="0"/>
        <v>-13354</v>
      </c>
      <c r="K10" s="12">
        <v>10493.2</v>
      </c>
      <c r="L10" s="17">
        <f t="shared" si="1"/>
        <v>12669.2</v>
      </c>
    </row>
    <row r="11" spans="1:12" x14ac:dyDescent="0.25">
      <c r="A11" s="5">
        <v>6</v>
      </c>
      <c r="B11" s="5" t="s">
        <v>4</v>
      </c>
      <c r="C11" s="7">
        <v>1741</v>
      </c>
      <c r="D11" s="9">
        <v>0.69568083920354462</v>
      </c>
      <c r="E11" s="9">
        <v>0.24460650635405717</v>
      </c>
      <c r="F11" s="9">
        <v>2.8440814987830993</v>
      </c>
      <c r="G11" s="8">
        <v>0</v>
      </c>
      <c r="H11" s="11">
        <v>1867</v>
      </c>
      <c r="I11" s="14">
        <v>17370</v>
      </c>
      <c r="J11" s="14">
        <f t="shared" si="0"/>
        <v>-15503</v>
      </c>
      <c r="K11" s="12">
        <v>12181.8</v>
      </c>
      <c r="L11" s="17">
        <f t="shared" si="1"/>
        <v>12181.8</v>
      </c>
    </row>
    <row r="12" spans="1:12" x14ac:dyDescent="0.25">
      <c r="A12" s="5">
        <v>7</v>
      </c>
      <c r="B12" s="5" t="s">
        <v>5</v>
      </c>
      <c r="C12" s="7">
        <v>2851</v>
      </c>
      <c r="D12" s="9">
        <v>1.0579471197805497</v>
      </c>
      <c r="E12" s="9">
        <v>0.57940886813626047</v>
      </c>
      <c r="F12" s="9">
        <v>1.8259077103592944</v>
      </c>
      <c r="G12" s="8">
        <v>4840</v>
      </c>
      <c r="H12" s="11">
        <v>3930</v>
      </c>
      <c r="I12" s="14">
        <v>17337</v>
      </c>
      <c r="J12" s="14">
        <f t="shared" si="0"/>
        <v>-13407</v>
      </c>
      <c r="K12" s="12">
        <v>10534.8</v>
      </c>
      <c r="L12" s="17">
        <f t="shared" si="1"/>
        <v>15374.8</v>
      </c>
    </row>
    <row r="13" spans="1:12" x14ac:dyDescent="0.25">
      <c r="A13" s="5">
        <v>8</v>
      </c>
      <c r="B13" s="5" t="s">
        <v>6</v>
      </c>
      <c r="C13" s="7">
        <v>1163</v>
      </c>
      <c r="D13" s="9">
        <v>0.37180373935968158</v>
      </c>
      <c r="E13" s="9">
        <v>0.29611120168888738</v>
      </c>
      <c r="F13" s="9">
        <v>1.2556220002454397</v>
      </c>
      <c r="G13" s="8">
        <v>1009</v>
      </c>
      <c r="H13" s="11">
        <v>1082</v>
      </c>
      <c r="I13" s="14">
        <v>12755</v>
      </c>
      <c r="J13" s="14">
        <f t="shared" si="0"/>
        <v>-11673</v>
      </c>
      <c r="K13" s="12">
        <v>9172.2999999999993</v>
      </c>
      <c r="L13" s="17">
        <f t="shared" si="1"/>
        <v>10181.299999999999</v>
      </c>
    </row>
    <row r="14" spans="1:12" x14ac:dyDescent="0.25">
      <c r="A14" s="5">
        <v>9</v>
      </c>
      <c r="B14" s="5" t="s">
        <v>7</v>
      </c>
      <c r="C14" s="7">
        <v>1798</v>
      </c>
      <c r="D14" s="9">
        <v>0.49148881620581569</v>
      </c>
      <c r="E14" s="9">
        <v>0.10179191484834661</v>
      </c>
      <c r="F14" s="9">
        <v>4.8283679203604137</v>
      </c>
      <c r="G14" s="8">
        <v>0</v>
      </c>
      <c r="H14" s="11">
        <v>1682</v>
      </c>
      <c r="I14" s="14">
        <v>14719</v>
      </c>
      <c r="J14" s="14">
        <f t="shared" si="0"/>
        <v>-13037</v>
      </c>
      <c r="K14" s="12">
        <v>10244.1</v>
      </c>
      <c r="L14" s="17">
        <f t="shared" si="1"/>
        <v>10244.1</v>
      </c>
    </row>
    <row r="15" spans="1:12" x14ac:dyDescent="0.25">
      <c r="A15" s="5">
        <v>10</v>
      </c>
      <c r="B15" s="5" t="s">
        <v>8</v>
      </c>
      <c r="C15" s="7">
        <v>1554</v>
      </c>
      <c r="D15" s="9">
        <v>0.49751730594826671</v>
      </c>
      <c r="E15" s="9">
        <v>0.38796550318924017</v>
      </c>
      <c r="F15" s="9">
        <v>1.2823751128862346</v>
      </c>
      <c r="G15" s="8">
        <v>1766.5</v>
      </c>
      <c r="H15" s="11">
        <v>1095</v>
      </c>
      <c r="I15" s="14">
        <v>16244</v>
      </c>
      <c r="J15" s="14">
        <f t="shared" si="0"/>
        <v>-15149</v>
      </c>
      <c r="K15" s="12">
        <v>11903.6</v>
      </c>
      <c r="L15" s="17">
        <f t="shared" si="1"/>
        <v>13670.1</v>
      </c>
    </row>
    <row r="16" spans="1:12" x14ac:dyDescent="0.25">
      <c r="A16" s="5">
        <v>11</v>
      </c>
      <c r="B16" s="5" t="s">
        <v>9</v>
      </c>
      <c r="C16" s="7">
        <v>1287</v>
      </c>
      <c r="D16" s="9">
        <v>0.4802827557294217</v>
      </c>
      <c r="E16" s="9">
        <v>0.4552882195896939</v>
      </c>
      <c r="F16" s="9">
        <v>1.0548982711704091</v>
      </c>
      <c r="G16" s="8">
        <v>1716.8</v>
      </c>
      <c r="H16" s="11">
        <v>1859</v>
      </c>
      <c r="I16" s="14">
        <v>16816</v>
      </c>
      <c r="J16" s="14">
        <f t="shared" si="0"/>
        <v>-14957</v>
      </c>
      <c r="K16" s="12">
        <v>11752.7</v>
      </c>
      <c r="L16" s="17">
        <f t="shared" si="1"/>
        <v>13469.5</v>
      </c>
    </row>
    <row r="17" spans="1:12" x14ac:dyDescent="0.25">
      <c r="A17" s="5">
        <v>12</v>
      </c>
      <c r="B17" s="5" t="s">
        <v>10</v>
      </c>
      <c r="C17" s="7">
        <v>2182</v>
      </c>
      <c r="D17" s="9">
        <v>0.52929404035058381</v>
      </c>
      <c r="E17" s="9">
        <v>0.3758318791662979</v>
      </c>
      <c r="F17" s="9">
        <v>1.4083266207345386</v>
      </c>
      <c r="G17" s="8">
        <v>2402.8000000000002</v>
      </c>
      <c r="H17" s="11">
        <v>2337</v>
      </c>
      <c r="I17" s="14">
        <v>17058</v>
      </c>
      <c r="J17" s="14">
        <f t="shared" si="0"/>
        <v>-14721</v>
      </c>
      <c r="K17" s="12">
        <v>11567.3</v>
      </c>
      <c r="L17" s="17">
        <f t="shared" si="1"/>
        <v>13970.099999999999</v>
      </c>
    </row>
    <row r="18" spans="1:12" x14ac:dyDescent="0.25">
      <c r="A18" s="5">
        <v>13</v>
      </c>
      <c r="B18" s="5" t="s">
        <v>11</v>
      </c>
      <c r="C18" s="7">
        <v>1339</v>
      </c>
      <c r="D18" s="9">
        <v>0.67292058623739137</v>
      </c>
      <c r="E18" s="9">
        <v>0.12000648373715447</v>
      </c>
      <c r="F18" s="9">
        <v>5.6073685794449499</v>
      </c>
      <c r="G18" s="8">
        <v>0</v>
      </c>
      <c r="H18" s="11">
        <v>1598</v>
      </c>
      <c r="I18" s="14">
        <v>13021</v>
      </c>
      <c r="J18" s="14">
        <f t="shared" si="0"/>
        <v>-11423</v>
      </c>
      <c r="K18" s="12">
        <v>8975.7999999999993</v>
      </c>
      <c r="L18" s="17">
        <f t="shared" si="1"/>
        <v>8975.7999999999993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</vt:lpstr>
      <vt:lpstr>2024</vt:lpstr>
      <vt:lpstr>2025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</dc:creator>
  <cp:lastModifiedBy>SA</cp:lastModifiedBy>
  <dcterms:created xsi:type="dcterms:W3CDTF">2023-09-27T01:36:18Z</dcterms:created>
  <dcterms:modified xsi:type="dcterms:W3CDTF">2023-09-27T02:48:16Z</dcterms:modified>
</cp:coreProperties>
</file>